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欣2026年\2026年7月-8月\2026.8.29陶鸿媛--引进集成供应商，增加燕窝滋补品、黄天鹅鸡蛋、德亚牛奶品类\天津一商招标与比价采购审批（所属企业）-陶鸿媛-2026-08-28_39920260830085550\"/>
    </mc:Choice>
  </mc:AlternateContent>
  <bookViews>
    <workbookView windowWidth="22188" windowHeight="9204"/>
  </bookViews>
  <sheets>
    <sheet name="Sheet2" sheetId="1" r:id="rId1"/>
  </sheets>
  <externalReferences>
    <externalReference r:id="rId2"/>
  </externalReferences>
  <definedNames>
    <definedName name="星巴克">#REF!</definedName>
    <definedName name="——">{0,10000,14000,18000,22000,26000,30000,34000,38000,42000,46000,50000,54000,500000}</definedName>
    <definedName name="_Order2" hidden="1">255</definedName>
    <definedName name="AAA_DOCTOPS" hidden="1">"AAA_SET"</definedName>
    <definedName name="_2012">'[1]#REF!'!$A$1:$K$739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3706593C7F9C4F9DAB075D6D09C163DA" descr="d81a983a2aac83c0f8d662f6831a53a9"/>
        <xdr:cNvPicPr/>
      </xdr:nvPicPr>
      <xdr:blipFill>
        <a:blip r:embed="rId1"/>
        <a:srcRect l="-172" t="9438" b="5910"/>
        <a:stretch>
          <a:fillRect/>
        </a:stretch>
      </xdr:blipFill>
      <xdr:spPr>
        <a:xfrm>
          <a:off x="2270760" y="495300"/>
          <a:ext cx="1201420" cy="1057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1A887F007CED464DA22B1FED23A38F5E" descr="3f62b4ad76691b737a2ed7e8c539d345"/>
        <xdr:cNvPicPr/>
      </xdr:nvPicPr>
      <xdr:blipFill>
        <a:blip r:embed="rId2"/>
        <a:srcRect l="780" t="16537" r="2188" b="16055"/>
        <a:stretch>
          <a:fillRect/>
        </a:stretch>
      </xdr:blipFill>
      <xdr:spPr>
        <a:xfrm>
          <a:off x="2259330" y="1676400"/>
          <a:ext cx="1195705" cy="10052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12EB12AA87904A47A3CF46E63859B9DB" descr="画板 1 拷贝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206115" y="7839075"/>
          <a:ext cx="1021715" cy="1028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8E077852F5E04AB8A496BE28CEA5284B" descr="京东商品_ID 10001704959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96795" y="2876550"/>
          <a:ext cx="1184910" cy="1189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1312FD365FA144A7A34C712D96D52BCB" descr="主图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220595" y="4156075"/>
          <a:ext cx="1196340" cy="1091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FD434BF5FF4D408DB2537F9D358CFEC1" descr="E:/Desktop/京东商品_ID 100007655002.png京东商品_ID 100007655002"/>
        <xdr:cNvPicPr>
          <a:picLocks noChangeAspect="1"/>
        </xdr:cNvPicPr>
      </xdr:nvPicPr>
      <xdr:blipFill>
        <a:blip r:embed="rId6"/>
        <a:srcRect l="255" r="255"/>
        <a:stretch>
          <a:fillRect/>
        </a:stretch>
      </xdr:blipFill>
      <xdr:spPr>
        <a:xfrm>
          <a:off x="3124200" y="6596380"/>
          <a:ext cx="1050925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6258337F178745CCA0D8912F39A2CD3E" descr="E:/Desktop/2.jpg2"/>
        <xdr:cNvPicPr>
          <a:picLocks noChangeAspect="1"/>
        </xdr:cNvPicPr>
      </xdr:nvPicPr>
      <xdr:blipFill>
        <a:blip r:embed="rId7"/>
        <a:srcRect l="255" r="255"/>
        <a:stretch>
          <a:fillRect/>
        </a:stretch>
      </xdr:blipFill>
      <xdr:spPr>
        <a:xfrm>
          <a:off x="3193415" y="5434330"/>
          <a:ext cx="955675" cy="9518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5C259F0083864377A774BCD4A7781D8A" descr="E:/Desktop/京东商品_ID 100004423295.png京东商品_ID 100004423295"/>
        <xdr:cNvPicPr>
          <a:picLocks noChangeAspect="1"/>
        </xdr:cNvPicPr>
      </xdr:nvPicPr>
      <xdr:blipFill>
        <a:blip r:embed="rId8"/>
        <a:srcRect l="255" r="255"/>
        <a:stretch>
          <a:fillRect/>
        </a:stretch>
      </xdr:blipFill>
      <xdr:spPr>
        <a:xfrm>
          <a:off x="3093720" y="9010650"/>
          <a:ext cx="1111885" cy="1109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00E1FAC6D3B542908783F33D780B7C1F" descr="clipboard/NULL"/>
        <xdr:cNvPicPr>
          <a:picLocks noChangeAspect="1"/>
        </xdr:cNvPicPr>
      </xdr:nvPicPr>
      <xdr:blipFill>
        <a:blip r:embed="rId9" r:link="rId10"/>
        <a:stretch>
          <a:fillRect/>
        </a:stretch>
      </xdr:blipFill>
      <xdr:spPr>
        <a:xfrm>
          <a:off x="3075940" y="10191750"/>
          <a:ext cx="1191260" cy="1189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EB8D8C7B65EB440B9D66030BF396D19D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895600" y="11406505"/>
          <a:ext cx="1456055" cy="1085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DBAAC421C97349BBB4E5F826006D59A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919730" y="12644755"/>
          <a:ext cx="1426845" cy="1161415"/>
        </a:xfrm>
        <a:prstGeom prst="rect">
          <a:avLst/>
        </a:prstGeom>
        <a:noFill/>
        <a:ln w="9525">
          <a:noFill/>
        </a:ln>
      </xdr:spPr>
    </xdr:pic>
  </etc:cellImage>
</etc:cellImages>
</file>

<file path=xl/comments1.xml><?xml version="1.0" encoding="utf-8"?>
<comments xmlns="http://schemas.openxmlformats.org/spreadsheetml/2006/main">
  <authors>
    <author>Administrator</author>
  </authors>
  <commentList>
    <comment ref="A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<sst xmlns="http://schemas.openxmlformats.org/spreadsheetml/2006/main" count="98" uniqueCount="73">
  <si>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</si>
  <si>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</si>
  <si>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</si>
  <si>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</si>
  <si>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</si>
  <si>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</si>
  <si>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</si>
  <si>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</si>
  <si>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技术需求及商务要求</t>
  </si>
  <si>
    <t>实施周期</t>
  </si>
  <si>
    <t>7天</t>
  </si>
  <si>
    <t>拦标价</t>
  </si>
  <si>
    <t>/</t>
  </si>
  <si>
    <t>合同付款周期及质保金到期支付</t>
  </si>
  <si>
    <t>报价时间</t>
  </si>
  <si>
    <t>报价有效期</t>
  </si>
  <si>
    <t>六个月</t>
  </si>
  <si>
    <t>付款方式</t>
  </si>
  <si>
    <t>电汇</t>
  </si>
  <si>
    <t>产品情况及提供服务</t>
  </si>
  <si>
    <t>产品名称</t>
  </si>
  <si>
    <t>品牌</t>
  </si>
  <si>
    <r>
      <rPr>
        <b/>
        <sz val="9"/>
        <rFont val="微软雅黑"/>
        <charset val="134"/>
      </rPr>
      <t>图</t>
    </r>
    <r>
      <rPr>
        <b/>
        <sz val="9"/>
        <rFont val="微软雅黑"/>
        <charset val="134"/>
      </rPr>
      <t>⽚</t>
    </r>
  </si>
  <si>
    <t>69码</t>
  </si>
  <si>
    <t>规格/内配</t>
  </si>
  <si>
    <t>单位</t>
  </si>
  <si>
    <t>箱规</t>
  </si>
  <si>
    <t>保质期</t>
  </si>
  <si>
    <t>一件代发含税运
贵司报价</t>
  </si>
  <si>
    <t>税率</t>
  </si>
  <si>
    <t>正典燕窝燕窝粥6碗装礼盒</t>
  </si>
  <si>
    <t>正典燕窝</t>
  </si>
  <si>
    <t>6938076815294</t>
  </si>
  <si>
    <t>252克*6碗</t>
  </si>
  <si>
    <t>盒</t>
  </si>
  <si>
    <t>12个月</t>
  </si>
  <si>
    <t>正典冰糖燕窝礼盒（新燕）</t>
  </si>
  <si>
    <t>6938076814822</t>
  </si>
  <si>
    <t>70克*6瓶</t>
  </si>
  <si>
    <t>24个月</t>
  </si>
  <si>
    <t>正典冰糖燕窝莲花简装270g</t>
  </si>
  <si>
    <t>6938076814440</t>
  </si>
  <si>
    <t>45g*6</t>
  </si>
  <si>
    <t>正典燕窝正官燕礼盒50克</t>
  </si>
  <si>
    <t>6938076808647</t>
  </si>
  <si>
    <t>50g</t>
  </si>
  <si>
    <t>36个月</t>
  </si>
  <si>
    <t>黄天鹅可生食鸡蛋10枚1.06斤</t>
  </si>
  <si>
    <t>黄天鹅</t>
  </si>
  <si>
    <t>6971892270717</t>
  </si>
  <si>
    <t>礼盒10枚
（内容物：珍珠棉）</t>
  </si>
  <si>
    <t>生食期15天
保质期30天</t>
  </si>
  <si>
    <t>黄天鹅可生食鸡蛋20枚2.12斤</t>
  </si>
  <si>
    <t>6971892270021</t>
  </si>
  <si>
    <t>礼盒20枚
（内容物：珍珠棉）</t>
  </si>
  <si>
    <t>黄天鹅&amp;松鲜鲜联名款
好味蛋生</t>
  </si>
  <si>
    <t>黄天鹅&amp;松鲜鲜联名款</t>
  </si>
  <si>
    <t>6971892271196</t>
  </si>
  <si>
    <t>黄天鹅可生食鸡蛋24枚1.272kg/松鲜鲜松茸调味料100g/松鲜鲜松茸一品鲜310g</t>
  </si>
  <si>
    <t>鸡蛋生食期15天
保质期30天/调料12个月</t>
  </si>
  <si>
    <t>黄天鹅可生食鸡蛋30枚3.18斤</t>
  </si>
  <si>
    <t>6971892270144</t>
  </si>
  <si>
    <t>礼盒30枚
（内容物：珍珠棉）</t>
  </si>
  <si>
    <t>德亚风味酸牛奶原味206ml*10礼盒</t>
  </si>
  <si>
    <t>德亚</t>
  </si>
  <si>
    <t>6949284001621</t>
  </si>
  <si>
    <t>206ml*10/盒</t>
  </si>
  <si>
    <t>6个月</t>
  </si>
  <si>
    <t>德亚欧洲优选（黄金奶源带）全脂纯牛奶200ml*10礼盒</t>
  </si>
  <si>
    <t xml:space="preserve">200ml*10/盒
</t>
  </si>
  <si>
    <t>德亚4.0g 新西兰进口高蛋白全脂纯牛奶250ml*10礼盒(梦想星空版）</t>
  </si>
  <si>
    <t xml:space="preserve">250ml*10/盒
</t>
  </si>
  <si>
    <t>备注：一件代发为最小销售单位而不是箱规为最小单位且含税含运；鸡蛋顺丰发货。注：1、报价单位所报价格应包含增值税专用发票。2、报价单位可采取现场报价或邮箱报价（tjysztb@163.com） 两种方法，报价单需由报价单位加盖本公司公章，邮箱报价需以PDF格式按照询价单位规定时间内上传。报价邮件名称及报价PDF文件名格式均为“招采项目名称+报价单位名称”。3、我单位已到项目现场进行踏勘，对于项目整体要求(包括但不限于施工内容、施工进度、施工材料品牌数量要求等) 已全部知悉。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</si>
</sst>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color theme="1"/>
      <name val="微软雅黑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9"/>
      <name val="微软雅黑"/>
      <charset val="134"/>
    </font>
    <font>
      <b/>
      <sz val="9"/>
      <color rgb="FF000000"/>
      <name val="微软雅黑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b/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jpeg"/><Relationship Id="rId6" Type="http://schemas.openxmlformats.org/officeDocument/2006/relationships/image" Target="media/image7.pn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" Type="http://schemas.openxmlformats.org/officeDocument/2006/relationships/image" Target="media/image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NULL" TargetMode="External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335915</xdr:colOff>
      <xdr:row>18</xdr:row>
      <xdr:rowOff>0</xdr:rowOff>
    </xdr:from>
    <xdr:to>
      <xdr:col>3</xdr:col>
      <xdr:colOff>90805</xdr:colOff>
      <xdr:row>19</xdr:row>
      <xdr:rowOff>12065</xdr:rowOff>
    </xdr:to>
    <xdr:pic>
      <xdr:nvPicPr>
        <xdr:cNvPr id="2" name="ID_97AEEDB6EA3C461B807C12A81F7F3190" descr="E:/Desktop/京东商品_ID 100007655002.png京东商品_ID 100007655002"/>
        <xdr:cNvPicPr>
          <a:picLocks noChangeAspect="1"/>
        </xdr:cNvPicPr>
      </xdr:nvPicPr>
      <xdr:blipFill>
        <a:blip r:embed="rId1"/>
        <a:srcRect l="255" r="255"/>
        <a:stretch>
          <a:fillRect/>
        </a:stretch>
      </xdr:blipFill>
      <xdr:spPr>
        <a:xfrm>
          <a:off x="2547620" y="8714740"/>
          <a:ext cx="1019810" cy="1028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henyuwen\Desktop\&#30343;&#19978;&#30343;&#30340;&#21103;&#26412;\1%20&#38144;&#21806;&#37197;&#36865;&#20844;&#21496;\&#36153;&#29992;&#26126;&#32454;&#34920;\d:\2014&#24180;&#36164;&#26009;\2014&#24180;&#39044;&#31639;&#27169;&#26495;\&#25910;&#25903;&#39033;&#30446;&#65288;&#31532;&#20108;&#2925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#REF!"/>
      <sheetName val="封面"/>
      <sheetName val="维多利实收明细(05.1-4)"/>
      <sheetName val="科目余额表(原稿)"/>
      <sheetName val="图"/>
      <sheetName val="2.1-自营利润表"/>
      <sheetName val="租金物业费"/>
      <sheetName val="科目余额表"/>
      <sheetName val="PBC - PHS"/>
      <sheetName val=" 配置"/>
      <sheetName val="注2 战略举措&amp;项目组合"/>
      <sheetName val="至08年3月31日已认购未确认收入清单"/>
      <sheetName val="至08年3月31日历年确认收清单(总)"/>
      <sheetName val="应收楼款账龄分析清单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view="pageBreakPreview" zoomScaleNormal="100" topLeftCell="A21" workbookViewId="0">
      <selection activeCell="A23" sqref="$A23:$XFD24"/>
    </sheetView>
  </sheetViews>
  <sheetFormatPr defaultColWidth="9" defaultRowHeight="14.4"/>
  <cols>
    <col min="1" max="1" width="23.25" customWidth="1"/>
    <col min="3" max="3" width="18.4444444444444" customWidth="1"/>
    <col min="4" max="4" width="15.4444444444444" customWidth="1"/>
    <col min="5" max="5" width="13.7777777777778" customWidth="1"/>
    <col min="7" max="7" width="9" style="5"/>
    <col min="8" max="8" width="10.3333333333333" customWidth="1"/>
    <col min="9" max="9" width="12.4444444444444" style="6" customWidth="1"/>
  </cols>
  <sheetData>
    <row r="1" ht="29.4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19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19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19" customHeight="1" spans="1:10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</row>
    <row r="5" ht="19" customHeight="1" spans="1:10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</row>
    <row r="6" ht="19" customHeight="1" spans="1:10">
      <c r="A6" s="8" t="s">
        <v>5</v>
      </c>
      <c r="B6" s="10"/>
      <c r="C6" s="11"/>
      <c r="D6" s="12"/>
      <c r="E6" s="10" t="s">
        <v>6</v>
      </c>
      <c r="F6" s="11"/>
      <c r="G6" s="12"/>
      <c r="H6" s="13"/>
      <c r="I6" s="13"/>
      <c r="J6" s="13"/>
    </row>
    <row r="7" ht="19" customHeight="1" spans="1:10">
      <c r="A7" s="8" t="s">
        <v>7</v>
      </c>
      <c r="B7" s="14"/>
      <c r="C7" s="14"/>
      <c r="D7" s="14"/>
      <c r="E7" s="14"/>
      <c r="F7" s="14"/>
      <c r="G7" s="14"/>
      <c r="H7" s="14"/>
      <c r="I7" s="14"/>
      <c r="J7" s="14"/>
    </row>
    <row r="8" ht="19" customHeight="1" spans="1:10">
      <c r="A8" s="8" t="s">
        <v>8</v>
      </c>
      <c r="B8" s="15"/>
      <c r="C8" s="16"/>
      <c r="D8" s="16"/>
      <c r="E8" s="16"/>
      <c r="F8" s="16"/>
      <c r="G8" s="16"/>
      <c r="H8" s="16"/>
      <c r="I8" s="16"/>
      <c r="J8" s="17"/>
    </row>
    <row r="9" ht="19" customHeight="1" spans="1:10">
      <c r="A9" s="8" t="s">
        <v>9</v>
      </c>
      <c r="B9" s="15" t="s">
        <v>10</v>
      </c>
      <c r="C9" s="16"/>
      <c r="D9" s="16"/>
      <c r="E9" s="16"/>
      <c r="F9" s="17"/>
      <c r="G9" s="14" t="s">
        <v>11</v>
      </c>
      <c r="H9" s="18" t="s">
        <v>12</v>
      </c>
      <c r="I9" s="19"/>
      <c r="J9" s="20"/>
    </row>
    <row r="10" ht="31.2" spans="1:10">
      <c r="A10" s="8" t="s">
        <v>13</v>
      </c>
      <c r="B10" s="15"/>
      <c r="C10" s="16"/>
      <c r="D10" s="16"/>
      <c r="E10" s="16"/>
      <c r="F10" s="16"/>
      <c r="G10" s="16"/>
      <c r="H10" s="16"/>
      <c r="I10" s="16"/>
      <c r="J10" s="17"/>
    </row>
    <row r="11" ht="24" customHeight="1" spans="1:10">
      <c r="A11" s="8" t="s">
        <v>14</v>
      </c>
      <c r="B11" s="10"/>
      <c r="C11" s="11"/>
      <c r="D11" s="12"/>
      <c r="E11" s="11" t="s">
        <v>15</v>
      </c>
      <c r="F11" s="8" t="s">
        <v>16</v>
      </c>
      <c r="G11" s="8"/>
      <c r="H11" s="21" t="s">
        <v>17</v>
      </c>
      <c r="I11" s="18" t="s">
        <v>18</v>
      </c>
      <c r="J11" s="20"/>
    </row>
    <row r="12" ht="15.6" spans="1:10">
      <c r="A12" s="10" t="s">
        <v>19</v>
      </c>
      <c r="B12" s="11"/>
      <c r="C12" s="11"/>
      <c r="D12" s="11"/>
      <c r="E12" s="11"/>
      <c r="F12" s="11"/>
      <c r="G12" s="11"/>
      <c r="H12" s="11"/>
      <c r="I12" s="11"/>
      <c r="J12" s="12"/>
    </row>
    <row r="13" s="1" customFormat="1" ht="39" customHeight="1" spans="1:10">
      <c r="A13" s="22" t="s">
        <v>20</v>
      </c>
      <c r="B13" s="23" t="s">
        <v>21</v>
      </c>
      <c r="C13" s="23" t="s">
        <v>22</v>
      </c>
      <c r="D13" s="23" t="s">
        <v>23</v>
      </c>
      <c r="E13" s="23" t="s">
        <v>24</v>
      </c>
      <c r="F13" s="22" t="s">
        <v>25</v>
      </c>
      <c r="G13" s="23" t="s">
        <v>26</v>
      </c>
      <c r="H13" s="22" t="s">
        <v>27</v>
      </c>
      <c r="I13" s="24" t="s">
        <v>28</v>
      </c>
      <c r="J13" s="23" t="s">
        <v>29</v>
      </c>
    </row>
    <row r="14" s="2" customFormat="1" ht="79" customHeight="1" spans="1:10">
      <c r="A14" s="25" t="s">
        <v>30</v>
      </c>
      <c r="B14" s="26" t="s">
        <v>31</v>
      </c>
      <c r="C14" s="27" t="str">
        <f>_xlfn.DISPIMG("ID_3706593C7F9C4F9DAB075D6D09C163DA",1)</f>
        <v>=DISPIMG("ID_3706593C7F9C4F9DAB075D6D09C163DA",1)</v>
      </c>
      <c r="D14" s="48" t="s">
        <v>32</v>
      </c>
      <c r="E14" s="27" t="s">
        <v>33</v>
      </c>
      <c r="F14" s="29" t="s">
        <v>34</v>
      </c>
      <c r="G14" s="27">
        <v>6</v>
      </c>
      <c r="H14" s="29" t="s">
        <v>35</v>
      </c>
      <c r="I14" s="30"/>
      <c r="J14" s="31">
        <v>0.13</v>
      </c>
    </row>
    <row r="15" s="2" customFormat="1" ht="79" customHeight="1" spans="1:10">
      <c r="A15" s="25" t="s">
        <v>36</v>
      </c>
      <c r="B15" s="26" t="s">
        <v>31</v>
      </c>
      <c r="C15" s="27" t="str">
        <f>_xlfn.DISPIMG("ID_1A887F007CED464DA22B1FED23A38F5E",1)</f>
        <v>=DISPIMG("ID_1A887F007CED464DA22B1FED23A38F5E",1)</v>
      </c>
      <c r="D15" s="48" t="s">
        <v>37</v>
      </c>
      <c r="E15" s="27" t="s">
        <v>38</v>
      </c>
      <c r="F15" s="29" t="s">
        <v>34</v>
      </c>
      <c r="G15" s="27">
        <v>6</v>
      </c>
      <c r="H15" s="29" t="s">
        <v>39</v>
      </c>
      <c r="I15" s="30"/>
      <c r="J15" s="31">
        <v>0.13</v>
      </c>
    </row>
    <row r="16" s="2" customFormat="1" ht="79" customHeight="1" spans="1:10">
      <c r="A16" s="25" t="s">
        <v>40</v>
      </c>
      <c r="B16" s="26" t="s">
        <v>31</v>
      </c>
      <c r="C16" s="27" t="str">
        <f>_xlfn.DISPIMG("ID_8E077852F5E04AB8A496BE28CEA5284B",1)</f>
        <v>=DISPIMG("ID_8E077852F5E04AB8A496BE28CEA5284B",1)</v>
      </c>
      <c r="D16" s="48" t="s">
        <v>41</v>
      </c>
      <c r="E16" s="27" t="s">
        <v>42</v>
      </c>
      <c r="F16" s="29" t="s">
        <v>34</v>
      </c>
      <c r="G16" s="27">
        <v>12</v>
      </c>
      <c r="H16" s="29" t="s">
        <v>39</v>
      </c>
      <c r="I16" s="30"/>
      <c r="J16" s="31">
        <v>0.13</v>
      </c>
    </row>
    <row r="17" s="2" customFormat="1" ht="79" customHeight="1" spans="1:10">
      <c r="A17" s="25" t="s">
        <v>43</v>
      </c>
      <c r="B17" s="26" t="s">
        <v>31</v>
      </c>
      <c r="C17" s="27" t="str">
        <f>_xlfn.DISPIMG("ID_1312FD365FA144A7A34C712D96D52BCB",1)</f>
        <v>=DISPIMG("ID_1312FD365FA144A7A34C712D96D52BCB",1)</v>
      </c>
      <c r="D17" s="48" t="s">
        <v>44</v>
      </c>
      <c r="E17" s="27" t="s">
        <v>45</v>
      </c>
      <c r="F17" s="29" t="s">
        <v>34</v>
      </c>
      <c r="G17" s="27">
        <v>4</v>
      </c>
      <c r="H17" s="29" t="s">
        <v>46</v>
      </c>
      <c r="I17" s="30"/>
      <c r="J17" s="31">
        <v>0.13</v>
      </c>
    </row>
    <row r="18" s="3" customFormat="1" ht="79" customHeight="1" spans="1:10">
      <c r="A18" s="32" t="s">
        <v>47</v>
      </c>
      <c r="B18" s="26" t="s">
        <v>48</v>
      </c>
      <c r="C18" s="26" t="str">
        <f>_xlfn.DISPIMG("ID_6258337F178745CCA0D8912F39A2CD3E",1)</f>
        <v>=DISPIMG("ID_6258337F178745CCA0D8912F39A2CD3E",1)</v>
      </c>
      <c r="D18" s="49" t="s">
        <v>49</v>
      </c>
      <c r="E18" s="33" t="s">
        <v>50</v>
      </c>
      <c r="F18" s="34" t="s">
        <v>34</v>
      </c>
      <c r="G18" s="35" t="s">
        <v>12</v>
      </c>
      <c r="H18" s="33" t="s">
        <v>51</v>
      </c>
      <c r="I18" s="36"/>
      <c r="J18" s="31">
        <v>0.09</v>
      </c>
    </row>
    <row r="19" s="3" customFormat="1" ht="80" customHeight="1" spans="1:10">
      <c r="A19" s="33" t="s">
        <v>52</v>
      </c>
      <c r="B19" s="26" t="s">
        <v>48</v>
      </c>
      <c r="C19" s="26" t="str">
        <f>_xlfn.DISPIMG("ID_FD434BF5FF4D408DB2537F9D358CFEC1",1)</f>
        <v>=DISPIMG("ID_FD434BF5FF4D408DB2537F9D358CFEC1",1)</v>
      </c>
      <c r="D19" s="49" t="s">
        <v>53</v>
      </c>
      <c r="E19" s="33" t="s">
        <v>54</v>
      </c>
      <c r="F19" s="34" t="s">
        <v>34</v>
      </c>
      <c r="G19" s="35" t="s">
        <v>12</v>
      </c>
      <c r="H19" s="33" t="s">
        <v>51</v>
      </c>
      <c r="I19" s="36"/>
      <c r="J19" s="31">
        <v>0.09</v>
      </c>
    </row>
    <row r="20" s="4" customFormat="1" ht="84" customHeight="1" spans="1:10">
      <c r="A20" s="37" t="s">
        <v>55</v>
      </c>
      <c r="B20" s="33" t="s">
        <v>56</v>
      </c>
      <c r="C20" s="33" t="str">
        <f>_xlfn.DISPIMG("ID_12EB12AA87904A47A3CF46E63859B9DB",1)</f>
        <v>=DISPIMG("ID_12EB12AA87904A47A3CF46E63859B9DB",1)</v>
      </c>
      <c r="D20" s="50" t="s">
        <v>57</v>
      </c>
      <c r="E20" s="33" t="s">
        <v>58</v>
      </c>
      <c r="F20" s="38" t="s">
        <v>34</v>
      </c>
      <c r="G20" s="39">
        <v>1</v>
      </c>
      <c r="H20" s="33" t="s">
        <v>59</v>
      </c>
      <c r="I20" s="36"/>
      <c r="J20" s="40">
        <v>0.09</v>
      </c>
    </row>
    <row r="21" s="3" customFormat="1" ht="78" customHeight="1" spans="1:10">
      <c r="A21" s="33" t="s">
        <v>60</v>
      </c>
      <c r="B21" s="26" t="s">
        <v>48</v>
      </c>
      <c r="C21" s="26" t="str">
        <f>_xlfn.DISPIMG("ID_5C259F0083864377A774BCD4A7781D8A",1)</f>
        <v>=DISPIMG("ID_5C259F0083864377A774BCD4A7781D8A",1)</v>
      </c>
      <c r="D21" s="49" t="s">
        <v>61</v>
      </c>
      <c r="E21" s="26" t="s">
        <v>62</v>
      </c>
      <c r="F21" s="34" t="s">
        <v>34</v>
      </c>
      <c r="G21" s="35" t="s">
        <v>12</v>
      </c>
      <c r="H21" s="33" t="s">
        <v>51</v>
      </c>
      <c r="I21" s="36"/>
      <c r="J21" s="31">
        <v>0.09</v>
      </c>
    </row>
    <row r="22" s="1" customFormat="1" ht="83" customHeight="1" spans="1:10">
      <c r="A22" s="32" t="s">
        <v>63</v>
      </c>
      <c r="B22" s="26" t="s">
        <v>64</v>
      </c>
      <c r="C22" s="41" t="str">
        <f>_xlfn.DISPIMG("ID_00E1FAC6D3B542908783F33D780B7C1F",1)</f>
        <v>=DISPIMG("ID_00E1FAC6D3B542908783F33D780B7C1F",1)</v>
      </c>
      <c r="D22" s="42" t="s">
        <v>65</v>
      </c>
      <c r="E22" s="32" t="s">
        <v>66</v>
      </c>
      <c r="F22" s="32" t="s">
        <v>34</v>
      </c>
      <c r="G22" s="32">
        <v>6</v>
      </c>
      <c r="H22" s="32" t="s">
        <v>67</v>
      </c>
      <c r="I22" s="43"/>
      <c r="J22" s="44">
        <v>0.13</v>
      </c>
    </row>
    <row r="23" s="3" customFormat="1" ht="75" customHeight="1" spans="1:10">
      <c r="A23" s="45" t="s">
        <v>68</v>
      </c>
      <c r="B23" s="26" t="s">
        <v>64</v>
      </c>
      <c r="C23" s="26" t="str">
        <f>_xlfn.DISPIMG("ID_EB8D8C7B65EB440B9D66030BF396D19D",1)</f>
        <v>=DISPIMG("ID_EB8D8C7B65EB440B9D66030BF396D19D",1)</v>
      </c>
      <c r="D23" s="46">
        <v>9420079500101</v>
      </c>
      <c r="E23" s="45" t="s">
        <v>69</v>
      </c>
      <c r="F23" s="32" t="s">
        <v>34</v>
      </c>
      <c r="G23" s="32">
        <v>6</v>
      </c>
      <c r="H23" s="32" t="s">
        <v>35</v>
      </c>
      <c r="I23" s="43"/>
      <c r="J23" s="44">
        <v>0.09</v>
      </c>
    </row>
    <row r="24" s="3" customFormat="1" ht="75" customHeight="1" spans="1:10">
      <c r="A24" s="45" t="s">
        <v>70</v>
      </c>
      <c r="B24" s="26" t="s">
        <v>64</v>
      </c>
      <c r="C24" s="26" t="str">
        <f>_xlfn.DISPIMG("ID_DBAAC421C97349BBB4E5F826006D59A5",1)</f>
        <v>=DISPIMG("ID_DBAAC421C97349BBB4E5F826006D59A5",1)</v>
      </c>
      <c r="D24" s="46">
        <v>9420079500156</v>
      </c>
      <c r="E24" s="45" t="s">
        <v>71</v>
      </c>
      <c r="F24" s="32" t="s">
        <v>34</v>
      </c>
      <c r="G24" s="32">
        <v>6</v>
      </c>
      <c r="H24" s="32" t="s">
        <v>35</v>
      </c>
      <c r="I24" s="43"/>
      <c r="J24" s="44">
        <v>0.09</v>
      </c>
    </row>
    <row r="25" ht="73" customHeight="1" spans="1:10">
      <c r="A25" s="47" t="s">
        <v>72</v>
      </c>
      <c r="B25" s="47"/>
      <c r="C25" s="47"/>
      <c r="D25" s="47"/>
      <c r="E25" s="47"/>
      <c r="F25" s="47"/>
      <c r="G25" s="47"/>
      <c r="H25" s="47"/>
      <c r="I25" s="47"/>
      <c r="J25" s="47"/>
    </row>
  </sheetData>
  <mergeCells count="18">
    <mergeCell ref="A1:J1"/>
    <mergeCell ref="A2:J2"/>
    <mergeCell ref="B3:J3"/>
    <mergeCell ref="B4:J4"/>
    <mergeCell ref="B5:J5"/>
    <mergeCell ref="B6:D6"/>
    <mergeCell ref="E6:G6"/>
    <mergeCell ref="H6:J6"/>
    <mergeCell ref="B7:J7"/>
    <mergeCell ref="B8:J8"/>
    <mergeCell ref="B9:F9"/>
    <mergeCell ref="H9:J9"/>
    <mergeCell ref="B10:J10"/>
    <mergeCell ref="B11:D11"/>
    <mergeCell ref="F11:G11"/>
    <mergeCell ref="I11:J11"/>
    <mergeCell ref="A12:J12"/>
    <mergeCell ref="A25:J25"/>
  </mergeCells>
  <pageMargins left="0.75" right="0.75" top="1" bottom="1" header="0.5" footer="0.5"/>
  <pageSetup paperSize="9" scale="5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2026-08-27T07:15:00Z</dcterms:created>
  <dcterms:modified xsi:type="dcterms:W3CDTF">2026-08-30T01:31:31Z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F32E2A9A48BE428685746AFC85DDB8F9_11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